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" sheetId="1" state="visible" r:id="rId1"/>
    <sheet xmlns:r="http://schemas.openxmlformats.org/officeDocument/2006/relationships" name="Presupuesto" sheetId="2" state="visible" r:id="rId2"/>
    <sheet xmlns:r="http://schemas.openxmlformats.org/officeDocument/2006/relationships" name="Fondo de emergencia" sheetId="3" state="visible" r:id="rId3"/>
    <sheet xmlns:r="http://schemas.openxmlformats.org/officeDocument/2006/relationships" name="Deudas" sheetId="4" state="visible" r:id="rId4"/>
    <sheet xmlns:r="http://schemas.openxmlformats.org/officeDocument/2006/relationships" name="Meta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9" fontId="0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4" fontId="0" fillId="2" borderId="0" pivotButton="0" quotePrefix="0" xfId="0"/>
    <xf numFmtId="9" fontId="0" fillId="2" borderId="0" pivotButton="0" quotePrefix="0" xfId="0"/>
    <xf numFmtId="4" fontId="0" fillId="0" borderId="0" pivotButton="0" quotePrefix="0" xfId="0"/>
    <xf numFmtId="164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Plantilla de finanzas personales · Curso de finanzas personales</t>
        </is>
      </c>
    </row>
    <row r="3">
      <c r="A3" t="inlineStr">
        <is>
          <t>Completa solo las celdas amarillas: todo lo demás se calcula solo.</t>
        </is>
      </c>
    </row>
    <row r="4">
      <c r="A4" t="inlineStr">
        <is>
          <t>Presupuesto: método 50/30/20 con tus ingresos y gastos del mes (lección 2).</t>
        </is>
      </c>
    </row>
    <row r="5">
      <c r="A5" t="inlineStr">
        <is>
          <t>Fondo de emergencia: cuánto necesitas y en cuántos meses lo reúnes (lección 3).</t>
        </is>
      </c>
    </row>
    <row r="6">
      <c r="A6" t="inlineStr">
        <is>
          <t>Deudas: ordena tus deudas para el método avalancha y calcula cuánto pagas de intereses (lección 4).</t>
        </is>
      </c>
    </row>
    <row r="7">
      <c r="A7" t="inlineStr">
        <is>
          <t>Metas: aporte mensual necesario para cada meta, con y sin rendimiento (lecciones 5 y 12).</t>
        </is>
      </c>
    </row>
    <row r="8">
      <c r="A8" t="inlineStr">
        <is>
          <t>Es una herramienta educativa, no asesoría financiera personalizada.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5" customWidth="1" min="4" max="4"/>
    <col width="15" customWidth="1" min="5" max="5"/>
  </cols>
  <sheetData>
    <row r="1">
      <c r="A1" t="inlineStr">
        <is>
          <t>Ingreso neto mensual</t>
        </is>
      </c>
      <c r="B1" s="2" t="n">
        <v>3000</v>
      </c>
    </row>
    <row r="3">
      <c r="A3" s="3" t="inlineStr">
        <is>
          <t>Categoría</t>
        </is>
      </c>
      <c r="B3" s="3" t="inlineStr">
        <is>
          <t>Tipo (N/G/A)</t>
        </is>
      </c>
      <c r="C3" s="3" t="inlineStr">
        <is>
          <t>Presupuesto</t>
        </is>
      </c>
      <c r="D3" s="3" t="inlineStr">
        <is>
          <t>Real</t>
        </is>
      </c>
      <c r="E3" s="3" t="inlineStr">
        <is>
          <t>Diferencia</t>
        </is>
      </c>
    </row>
    <row r="4">
      <c r="A4" s="2" t="inlineStr">
        <is>
          <t>Alquiler o hipoteca</t>
        </is>
      </c>
      <c r="B4" s="2" t="inlineStr">
        <is>
          <t>N</t>
        </is>
      </c>
      <c r="C4" s="2" t="n">
        <v>900</v>
      </c>
      <c r="D4" s="2" t="n"/>
      <c r="E4">
        <f>C4-D4</f>
        <v/>
      </c>
    </row>
    <row r="5">
      <c r="A5" s="2" t="inlineStr">
        <is>
          <t>Servicios (luz, agua, internet)</t>
        </is>
      </c>
      <c r="B5" s="2" t="inlineStr">
        <is>
          <t>N</t>
        </is>
      </c>
      <c r="C5" s="2" t="n">
        <v>150</v>
      </c>
      <c r="D5" s="2" t="n"/>
      <c r="E5">
        <f>C5-D5</f>
        <v/>
      </c>
    </row>
    <row r="6">
      <c r="A6" s="2" t="inlineStr">
        <is>
          <t>Alimentación</t>
        </is>
      </c>
      <c r="B6" s="2" t="inlineStr">
        <is>
          <t>N</t>
        </is>
      </c>
      <c r="C6" s="2" t="n">
        <v>450</v>
      </c>
      <c r="D6" s="2" t="n"/>
      <c r="E6">
        <f>C6-D6</f>
        <v/>
      </c>
    </row>
    <row r="7">
      <c r="A7" s="2" t="inlineStr">
        <is>
          <t>Transporte</t>
        </is>
      </c>
      <c r="B7" s="2" t="inlineStr">
        <is>
          <t>N</t>
        </is>
      </c>
      <c r="C7" s="2" t="n">
        <v>150</v>
      </c>
      <c r="D7" s="2" t="n"/>
      <c r="E7">
        <f>C7-D7</f>
        <v/>
      </c>
    </row>
    <row r="8">
      <c r="A8" s="2" t="inlineStr">
        <is>
          <t>Salud y seguros</t>
        </is>
      </c>
      <c r="B8" s="2" t="inlineStr">
        <is>
          <t>N</t>
        </is>
      </c>
      <c r="C8" s="2" t="n">
        <v>100</v>
      </c>
      <c r="D8" s="2" t="n"/>
      <c r="E8">
        <f>C8-D8</f>
        <v/>
      </c>
    </row>
    <row r="9">
      <c r="A9" s="2" t="inlineStr">
        <is>
          <t>Restaurantes y salidas</t>
        </is>
      </c>
      <c r="B9" s="2" t="inlineStr">
        <is>
          <t>G</t>
        </is>
      </c>
      <c r="C9" s="2" t="n">
        <v>200</v>
      </c>
      <c r="D9" s="2" t="n"/>
      <c r="E9">
        <f>C9-D9</f>
        <v/>
      </c>
    </row>
    <row r="10">
      <c r="A10" s="2" t="inlineStr">
        <is>
          <t>Suscripciones</t>
        </is>
      </c>
      <c r="B10" s="2" t="inlineStr">
        <is>
          <t>G</t>
        </is>
      </c>
      <c r="C10" s="2" t="n">
        <v>60</v>
      </c>
      <c r="D10" s="2" t="n"/>
      <c r="E10">
        <f>C10-D10</f>
        <v/>
      </c>
    </row>
    <row r="11">
      <c r="A11" s="2" t="inlineStr">
        <is>
          <t>Ropa y compras</t>
        </is>
      </c>
      <c r="B11" s="2" t="inlineStr">
        <is>
          <t>G</t>
        </is>
      </c>
      <c r="C11" s="2" t="n">
        <v>150</v>
      </c>
      <c r="D11" s="2" t="n"/>
      <c r="E11">
        <f>C11-D11</f>
        <v/>
      </c>
    </row>
    <row r="12">
      <c r="A12" s="2" t="inlineStr">
        <is>
          <t>Ocio y viajes</t>
        </is>
      </c>
      <c r="B12" s="2" t="inlineStr">
        <is>
          <t>G</t>
        </is>
      </c>
      <c r="C12" s="2" t="n">
        <v>150</v>
      </c>
      <c r="D12" s="2" t="n"/>
      <c r="E12">
        <f>C12-D12</f>
        <v/>
      </c>
    </row>
    <row r="13">
      <c r="A13" s="2" t="inlineStr">
        <is>
          <t>Fondo de emergencia</t>
        </is>
      </c>
      <c r="B13" s="2" t="inlineStr">
        <is>
          <t>A</t>
        </is>
      </c>
      <c r="C13" s="2" t="n">
        <v>300</v>
      </c>
      <c r="D13" s="2" t="n"/>
      <c r="E13">
        <f>C13-D13</f>
        <v/>
      </c>
    </row>
    <row r="14">
      <c r="A14" s="2" t="inlineStr">
        <is>
          <t>Pago extra de deudas</t>
        </is>
      </c>
      <c r="B14" s="2" t="inlineStr">
        <is>
          <t>A</t>
        </is>
      </c>
      <c r="C14" s="2" t="n">
        <v>200</v>
      </c>
      <c r="D14" s="2" t="n"/>
      <c r="E14">
        <f>C14-D14</f>
        <v/>
      </c>
    </row>
    <row r="15">
      <c r="A15" s="2" t="inlineStr">
        <is>
          <t>Inversión</t>
        </is>
      </c>
      <c r="B15" s="2" t="inlineStr">
        <is>
          <t>A</t>
        </is>
      </c>
      <c r="C15" s="2" t="n">
        <v>100</v>
      </c>
      <c r="D15" s="2" t="n"/>
      <c r="E15">
        <f>C15-D15</f>
        <v/>
      </c>
    </row>
    <row r="16">
      <c r="A16" s="2" t="inlineStr">
        <is>
          <t>Gastos irregulares (anuales ÷ 12)</t>
        </is>
      </c>
      <c r="B16" s="2" t="inlineStr">
        <is>
          <t>N</t>
        </is>
      </c>
      <c r="C16" s="2" t="n">
        <v>90</v>
      </c>
      <c r="D16" s="2" t="n"/>
      <c r="E16">
        <f>C16-D16</f>
        <v/>
      </c>
    </row>
    <row r="18">
      <c r="A18" s="4" t="inlineStr">
        <is>
          <t>Resumen 50/30/20</t>
        </is>
      </c>
      <c r="B18" t="inlineStr">
        <is>
          <t>Presupuestado</t>
        </is>
      </c>
      <c r="C18" t="inlineStr">
        <is>
          <t>% del ingreso</t>
        </is>
      </c>
      <c r="D18" t="inlineStr">
        <is>
          <t>Objetivo</t>
        </is>
      </c>
      <c r="E18" t="inlineStr">
        <is>
          <t>Monto objetivo</t>
        </is>
      </c>
    </row>
    <row r="19">
      <c r="A19" t="inlineStr">
        <is>
          <t>Necesidades (N)</t>
        </is>
      </c>
      <c r="B19">
        <f>SUMIFS(C4:C16,B4:B16,"N")</f>
        <v/>
      </c>
      <c r="C19" s="5">
        <f>IFERROR(B19/$B$1,0)</f>
        <v/>
      </c>
      <c r="D19" s="5" t="n">
        <v>0.5</v>
      </c>
      <c r="E19">
        <f>$B$1*D19</f>
        <v/>
      </c>
    </row>
    <row r="20">
      <c r="A20" t="inlineStr">
        <is>
          <t>Gustos (G)</t>
        </is>
      </c>
      <c r="B20">
        <f>SUMIFS(C4:C16,B4:B16,"G")</f>
        <v/>
      </c>
      <c r="C20" s="5">
        <f>IFERROR(B20/$B$1,0)</f>
        <v/>
      </c>
      <c r="D20" s="5" t="n">
        <v>0.3</v>
      </c>
      <c r="E20">
        <f>$B$1*D20</f>
        <v/>
      </c>
    </row>
    <row r="21">
      <c r="A21" t="inlineStr">
        <is>
          <t>Ahorro y deudas (A)</t>
        </is>
      </c>
      <c r="B21">
        <f>SUMIFS(C4:C16,B4:B16,"A")</f>
        <v/>
      </c>
      <c r="C21" s="5">
        <f>IFERROR(B21/$B$1,0)</f>
        <v/>
      </c>
      <c r="D21" s="5" t="n">
        <v>0.2</v>
      </c>
      <c r="E21">
        <f>$B$1*D21</f>
        <v/>
      </c>
    </row>
    <row r="23">
      <c r="A23" s="4" t="inlineStr">
        <is>
          <t>Sin asignar (ingreso − presupuesto)</t>
        </is>
      </c>
      <c r="B23">
        <f>B1-SUM(C4:C16)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</cols>
  <sheetData>
    <row r="1">
      <c r="A1" t="inlineStr">
        <is>
          <t>Gastos esenciales al mes</t>
        </is>
      </c>
      <c r="B1" s="2" t="n">
        <v>1800</v>
      </c>
    </row>
    <row r="2">
      <c r="A2" t="inlineStr">
        <is>
          <t>Meses de colchón (3 a 6; más si tus ingresos son variables)</t>
        </is>
      </c>
      <c r="B2" s="2" t="n">
        <v>6</v>
      </c>
    </row>
    <row r="3">
      <c r="A3" t="inlineStr">
        <is>
          <t>Ya tienes ahorrado</t>
        </is>
      </c>
      <c r="B3" s="2" t="n">
        <v>1000</v>
      </c>
    </row>
    <row r="4">
      <c r="A4" t="inlineStr">
        <is>
          <t>Puedes aportar al mes</t>
        </is>
      </c>
      <c r="B4" s="2" t="n">
        <v>300</v>
      </c>
    </row>
    <row r="6">
      <c r="A6" s="4" t="inlineStr">
        <is>
          <t>Meta del fondo</t>
        </is>
      </c>
      <c r="B6">
        <f>B1*B2</f>
        <v/>
      </c>
    </row>
    <row r="7">
      <c r="A7" s="4" t="inlineStr">
        <is>
          <t>Te falta</t>
        </is>
      </c>
      <c r="B7">
        <f>MAX(B6-B3,0)</f>
        <v/>
      </c>
    </row>
    <row r="8">
      <c r="A8" s="4" t="inlineStr">
        <is>
          <t>Meses para completarlo</t>
        </is>
      </c>
      <c r="B8">
        <f>IFERROR(ROUNDUP(B7/B4,0),"Define un aporte")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22" customWidth="1" min="3" max="3"/>
    <col width="14" customWidth="1" min="4" max="4"/>
    <col width="24" customWidth="1" min="5" max="5"/>
    <col width="16" customWidth="1" min="6" max="6"/>
  </cols>
  <sheetData>
    <row r="1">
      <c r="A1" s="6" t="inlineStr">
        <is>
          <t>Deuda</t>
        </is>
      </c>
      <c r="B1" s="6" t="inlineStr">
        <is>
          <t>Saldo</t>
        </is>
      </c>
      <c r="C1" s="6" t="inlineStr">
        <is>
          <t>Tasa anual (costo total)</t>
        </is>
      </c>
      <c r="D1" s="6" t="inlineStr">
        <is>
          <t>Cuota mínima</t>
        </is>
      </c>
      <c r="E1" s="6" t="inlineStr">
        <is>
          <t>Interés aproximado del mes</t>
        </is>
      </c>
      <c r="F1" s="6" t="inlineStr">
        <is>
          <t>Orden avalancha</t>
        </is>
      </c>
    </row>
    <row r="2">
      <c r="A2" s="2" t="inlineStr">
        <is>
          <t>Tarjeta de crédito A</t>
        </is>
      </c>
      <c r="B2" s="7" t="n">
        <v>4500</v>
      </c>
      <c r="C2" s="8" t="n">
        <v>0.65</v>
      </c>
      <c r="D2" s="7" t="n">
        <v>250</v>
      </c>
      <c r="E2" s="9">
        <f>B2*C2/12</f>
        <v/>
      </c>
      <c r="F2">
        <f>RANK(C2,$C$2:$C$5,0)</f>
        <v/>
      </c>
    </row>
    <row r="3">
      <c r="A3" s="2" t="inlineStr">
        <is>
          <t>Préstamo personal</t>
        </is>
      </c>
      <c r="B3" s="7" t="n">
        <v>8000</v>
      </c>
      <c r="C3" s="8" t="n">
        <v>0.28</v>
      </c>
      <c r="D3" s="7" t="n">
        <v>420</v>
      </c>
      <c r="E3" s="9">
        <f>B3*C3/12</f>
        <v/>
      </c>
      <c r="F3">
        <f>RANK(C3,$C$2:$C$5,0)</f>
        <v/>
      </c>
    </row>
    <row r="4">
      <c r="A4" s="2" t="inlineStr">
        <is>
          <t>Tarjeta de crédito B</t>
        </is>
      </c>
      <c r="B4" s="7" t="n">
        <v>1200</v>
      </c>
      <c r="C4" s="8" t="n">
        <v>0.8</v>
      </c>
      <c r="D4" s="7" t="n">
        <v>90</v>
      </c>
      <c r="E4" s="9">
        <f>B4*C4/12</f>
        <v/>
      </c>
      <c r="F4">
        <f>RANK(C4,$C$2:$C$5,0)</f>
        <v/>
      </c>
    </row>
    <row r="5">
      <c r="A5" s="2" t="inlineStr">
        <is>
          <t>Préstamo de un familiar</t>
        </is>
      </c>
      <c r="B5" s="7" t="n">
        <v>1500</v>
      </c>
      <c r="C5" s="8" t="n">
        <v>0</v>
      </c>
      <c r="D5" s="7" t="n">
        <v>100</v>
      </c>
      <c r="E5" s="9">
        <f>B5*C5/12</f>
        <v/>
      </c>
      <c r="F5">
        <f>RANK(C5,$C$2:$C$5,0)</f>
        <v/>
      </c>
    </row>
    <row r="7">
      <c r="A7" t="inlineStr">
        <is>
          <t>Total</t>
        </is>
      </c>
      <c r="B7" s="9">
        <f>SUM(B2:B5)</f>
        <v/>
      </c>
      <c r="D7" s="9">
        <f>SUM(D2:D5)</f>
        <v/>
      </c>
      <c r="E7" s="9">
        <f>SUM(E2:E5)</f>
        <v/>
      </c>
    </row>
    <row r="9">
      <c r="A9" t="inlineStr">
        <is>
          <t>Avalancha: paga el mínimo en todas y el dinero extra a la deuda con orden 1 (la tasa más alta). El interés del mes es aproximado (saldo × tasa ÷ 12).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1" customWidth="1" min="3" max="3"/>
    <col width="13" customWidth="1" min="4" max="4"/>
    <col width="22" customWidth="1" min="5" max="5"/>
    <col width="24" customWidth="1" min="6" max="6"/>
    <col width="24" customWidth="1" min="7" max="7"/>
  </cols>
  <sheetData>
    <row r="1">
      <c r="A1" s="6" t="inlineStr">
        <is>
          <t>Meta (SMART)</t>
        </is>
      </c>
      <c r="B1" s="6" t="inlineStr">
        <is>
          <t>Monto</t>
        </is>
      </c>
      <c r="C1" s="6" t="inlineStr">
        <is>
          <t>Ya tienes</t>
        </is>
      </c>
      <c r="D1" s="6" t="inlineStr">
        <is>
          <t>Plazo (meses)</t>
        </is>
      </c>
      <c r="E1" s="6" t="inlineStr">
        <is>
          <t>Rendimiento anual esperado</t>
        </is>
      </c>
      <c r="F1" s="6" t="inlineStr">
        <is>
          <t>Aporte mensual sin rendimiento</t>
        </is>
      </c>
      <c r="G1" s="6" t="inlineStr">
        <is>
          <t>Aporte mensual con rendimiento</t>
        </is>
      </c>
    </row>
    <row r="2">
      <c r="A2" s="2" t="inlineStr">
        <is>
          <t>Cuota inicial de un auto</t>
        </is>
      </c>
      <c r="B2" s="7" t="n">
        <v>3600</v>
      </c>
      <c r="C2" s="7" t="n">
        <v>0</v>
      </c>
      <c r="D2" s="2" t="n">
        <v>24</v>
      </c>
      <c r="E2" s="10" t="n">
        <v>0.04</v>
      </c>
      <c r="F2" s="9">
        <f>(B2-C2)/D2</f>
        <v/>
      </c>
      <c r="G2" s="9">
        <f>IF(E2=0,F2,PMT(E2/12,D2,C2,-B2))</f>
        <v/>
      </c>
    </row>
    <row r="3">
      <c r="A3" s="2" t="inlineStr">
        <is>
          <t>Viaje familiar</t>
        </is>
      </c>
      <c r="B3" s="7" t="n">
        <v>2400</v>
      </c>
      <c r="C3" s="7" t="n">
        <v>300</v>
      </c>
      <c r="D3" s="2" t="n">
        <v>12</v>
      </c>
      <c r="E3" s="10" t="n">
        <v>0.03</v>
      </c>
      <c r="F3" s="9">
        <f>(B3-C3)/D3</f>
        <v/>
      </c>
      <c r="G3" s="9">
        <f>IF(E3=0,F3,PMT(E3/12,D3,C3,-B3))</f>
        <v/>
      </c>
    </row>
    <row r="4">
      <c r="A4" s="2" t="inlineStr">
        <is>
          <t>Curso de especialización</t>
        </is>
      </c>
      <c r="B4" s="7" t="n">
        <v>1800</v>
      </c>
      <c r="C4" s="7" t="n">
        <v>0</v>
      </c>
      <c r="D4" s="2" t="n">
        <v>10</v>
      </c>
      <c r="E4" s="10" t="n">
        <v>0</v>
      </c>
      <c r="F4" s="9">
        <f>(B4-C4)/D4</f>
        <v/>
      </c>
      <c r="G4" s="9">
        <f>IF(E4=0,F4,PMT(E4/12,D4,C4,-B4))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2026-10-31T13:55:35Z</dcterms:created>
  <dcterms:modified xmlns:dcterms="http://purl.org/dc/terms/" xmlns:xsi="http://www.w3.org/2001/XMLSchema-instance" xsi:type="dcterms:W3CDTF">2026-10-31T13:55:35Z</dcterms:modified>
</cp:coreProperties>
</file>